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CEN-EXC" sheetId="2" r:id="rId1"/>
  </sheets>
  <calcPr calcId="124519"/>
</workbook>
</file>

<file path=xl/calcChain.xml><?xml version="1.0" encoding="utf-8"?>
<calcChain xmlns="http://schemas.openxmlformats.org/spreadsheetml/2006/main">
  <c r="K19" i="2"/>
  <c r="K6"/>
  <c r="L6" s="1"/>
  <c r="I6"/>
  <c r="I7" s="1"/>
  <c r="I8" s="1"/>
  <c r="I9" s="1"/>
  <c r="I10" s="1"/>
  <c r="I11" s="1"/>
  <c r="I12" s="1"/>
  <c r="I13" s="1"/>
  <c r="I14" s="1"/>
  <c r="I15" s="1"/>
  <c r="I16" s="1"/>
  <c r="I17" s="1"/>
  <c r="I19" s="1"/>
  <c r="G6"/>
  <c r="G7" s="1"/>
  <c r="G8" s="1"/>
  <c r="G9" s="1"/>
  <c r="G10" s="1"/>
  <c r="G11" s="1"/>
  <c r="G12" s="1"/>
  <c r="G13" s="1"/>
  <c r="G14" s="1"/>
  <c r="G15" s="1"/>
  <c r="G16" s="1"/>
  <c r="G17" s="1"/>
  <c r="G19" s="1"/>
  <c r="E6"/>
  <c r="E7" s="1"/>
  <c r="E8" s="1"/>
  <c r="E9" s="1"/>
  <c r="E10" s="1"/>
  <c r="E11" s="1"/>
  <c r="E12" s="1"/>
  <c r="E13" s="1"/>
  <c r="E14" s="1"/>
  <c r="E15" s="1"/>
  <c r="E16" s="1"/>
  <c r="E17" s="1"/>
  <c r="E19" s="1"/>
  <c r="C6"/>
  <c r="C7" s="1"/>
  <c r="C8" s="1"/>
  <c r="C9" s="1"/>
  <c r="C10" s="1"/>
  <c r="C11" s="1"/>
  <c r="C12" s="1"/>
  <c r="C13" s="1"/>
  <c r="C14" s="1"/>
  <c r="C15" s="1"/>
  <c r="C16" s="1"/>
  <c r="C17" s="1"/>
  <c r="C19" s="1"/>
  <c r="K7" l="1"/>
  <c r="L7" l="1"/>
  <c r="K8"/>
  <c r="L8" l="1"/>
  <c r="K9"/>
  <c r="L9" l="1"/>
  <c r="K10"/>
  <c r="L10" l="1"/>
  <c r="K11"/>
  <c r="L11" l="1"/>
  <c r="K12"/>
  <c r="L12" s="1"/>
</calcChain>
</file>

<file path=xl/sharedStrings.xml><?xml version="1.0" encoding="utf-8"?>
<sst xmlns="http://schemas.openxmlformats.org/spreadsheetml/2006/main" count="36" uniqueCount="27">
  <si>
    <t>CCE, AHMEDABAD III</t>
  </si>
  <si>
    <t xml:space="preserve">MONTH WISE NET REVENUE DETAILS </t>
  </si>
  <si>
    <t>( Rs. in Crores )</t>
  </si>
  <si>
    <t>MONTH</t>
  </si>
  <si>
    <t>For the Month</t>
  </si>
  <si>
    <t>Upto the Month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</si>
  <si>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</si>
  <si>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</si>
  <si>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</si>
  <si>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</si>
  <si>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</si>
  <si>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</si>
  <si>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</si>
  <si>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</si>
  <si>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</si>
  <si>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</si>
  <si>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</si>
  <si>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</si>
  <si>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S.B.E.</t>
  </si>
  <si>
    <t>DIFF.(+/--)</t>
  </si>
  <si>
    <t>CENTRAL EXCISE</t>
  </si>
  <si>
    <t>2012-13</t>
  </si>
  <si>
    <t>2013-14</t>
  </si>
  <si>
    <t>2014-15</t>
  </si>
  <si>
    <t>2015-16</t>
  </si>
  <si>
    <t>2016-17</t>
  </si>
  <si>
    <t>Increase/Decrease in comparision with  last year (% Change )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</si>
</sst>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10" fontId="5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0" fontId="4" fillId="0" borderId="1" xfId="0" applyFont="1" applyFill="1" applyBorder="1"/>
    <xf numFmtId="2" fontId="4" fillId="0" borderId="1" xfId="0" applyNumberFormat="1" applyFont="1" applyFill="1" applyBorder="1"/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sqref="A1:IV65536"/>
    </sheetView>
  </sheetViews>
  <sheetFormatPr defaultRowHeight="12.75"/>
  <cols>
    <col min="1" max="1" width="18" customWidth="1"/>
    <col min="2" max="2" width="11.28515625" customWidth="1"/>
    <col min="3" max="3" width="11.42578125" customWidth="1"/>
    <col min="4" max="4" width="10.7109375" customWidth="1"/>
    <col min="5" max="5" width="11.140625" customWidth="1"/>
    <col min="6" max="6" width="11.28515625" customWidth="1"/>
    <col min="7" max="7" width="11.7109375" customWidth="1"/>
    <col min="8" max="8" width="11.140625" customWidth="1"/>
    <col min="9" max="9" width="12.28515625" customWidth="1"/>
    <col min="10" max="10" width="13.7109375" customWidth="1"/>
    <col min="11" max="11" width="11.85546875" customWidth="1"/>
    <col min="12" max="12" width="13.42578125" customWidth="1"/>
    <col min="13" max="13" width="16" customWidth="1"/>
  </cols>
  <sheetData>
    <row r="1" spans="1:12" ht="20.2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12" ht="20.25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12" ht="20.25">
      <c r="A3" s="9" t="s">
        <v>20</v>
      </c>
      <c r="B3" s="9"/>
      <c r="C3" s="9"/>
      <c r="D3" s="9"/>
      <c r="E3" s="9"/>
      <c r="F3" s="9"/>
      <c r="G3" s="9"/>
      <c r="H3" s="9"/>
      <c r="I3" s="9" t="s">
        <v>2</v>
      </c>
    </row>
    <row r="4" spans="1:12" ht="76.5">
      <c r="A4" s="14" t="s">
        <v>3</v>
      </c>
      <c r="B4" s="12" t="s">
        <v>21</v>
      </c>
      <c r="C4" s="12"/>
      <c r="D4" s="12" t="s">
        <v>22</v>
      </c>
      <c r="E4" s="12"/>
      <c r="F4" s="12" t="s">
        <v>23</v>
      </c>
      <c r="G4" s="12"/>
      <c r="H4" s="12" t="s">
        <v>24</v>
      </c>
      <c r="I4" s="12"/>
      <c r="J4" s="12" t="s">
        <v>25</v>
      </c>
      <c r="K4" s="12"/>
      <c r="L4" s="11" t="s">
        <v>26</v>
      </c>
    </row>
    <row r="5" spans="1:12" ht="54">
      <c r="A5" s="14"/>
      <c r="B5" s="10" t="s">
        <v>4</v>
      </c>
      <c r="C5" s="10" t="s">
        <v>5</v>
      </c>
      <c r="D5" s="10" t="s">
        <v>4</v>
      </c>
      <c r="E5" s="10" t="s">
        <v>5</v>
      </c>
      <c r="F5" s="10" t="s">
        <v>4</v>
      </c>
      <c r="G5" s="10" t="s">
        <v>5</v>
      </c>
      <c r="H5" s="10" t="s">
        <v>4</v>
      </c>
      <c r="I5" s="10" t="s">
        <v>5</v>
      </c>
      <c r="J5" s="10" t="s">
        <v>4</v>
      </c>
      <c r="K5" s="10" t="s">
        <v>5</v>
      </c>
      <c r="L5" s="10" t="s">
        <v>5</v>
      </c>
    </row>
    <row r="6" spans="1:12" ht="20.25">
      <c r="A6" s="1" t="s">
        <v>6</v>
      </c>
      <c r="B6" s="2">
        <v>20.48</v>
      </c>
      <c r="C6" s="2">
        <f>B6</f>
        <v>20.48</v>
      </c>
      <c r="D6" s="2">
        <v>-4.53</v>
      </c>
      <c r="E6" s="2">
        <f>+D6</f>
        <v>-4.53</v>
      </c>
      <c r="F6" s="2">
        <v>3.03</v>
      </c>
      <c r="G6" s="2">
        <f>+F6</f>
        <v>3.03</v>
      </c>
      <c r="H6" s="2">
        <v>12.25</v>
      </c>
      <c r="I6" s="2">
        <f>+H6</f>
        <v>12.25</v>
      </c>
      <c r="J6" s="2">
        <v>48.93</v>
      </c>
      <c r="K6" s="2">
        <f>+J6</f>
        <v>48.93</v>
      </c>
      <c r="L6" s="3">
        <f>(K6-I6)/I6</f>
        <v>2.9942857142857142</v>
      </c>
    </row>
    <row r="7" spans="1:12" ht="20.25">
      <c r="A7" s="1" t="s">
        <v>7</v>
      </c>
      <c r="B7" s="2">
        <v>52.44</v>
      </c>
      <c r="C7" s="2">
        <f>C6+B7</f>
        <v>72.92</v>
      </c>
      <c r="D7" s="2">
        <v>25.51</v>
      </c>
      <c r="E7" s="2">
        <f t="shared" ref="E7:G17" si="0">E6+D7</f>
        <v>20.98</v>
      </c>
      <c r="F7" s="2">
        <v>39.5</v>
      </c>
      <c r="G7" s="2">
        <f t="shared" si="0"/>
        <v>42.53</v>
      </c>
      <c r="H7" s="2">
        <v>40.61</v>
      </c>
      <c r="I7" s="2">
        <f t="shared" ref="I7:I17" si="1">I6+H7</f>
        <v>52.86</v>
      </c>
      <c r="J7" s="2">
        <v>47.29</v>
      </c>
      <c r="K7" s="2">
        <f t="shared" ref="K7:K12" si="2">+K6+J7</f>
        <v>96.22</v>
      </c>
      <c r="L7" s="3">
        <f t="shared" ref="L7:L12" si="3">(K7-I7)/I7</f>
        <v>0.82027998486568299</v>
      </c>
    </row>
    <row r="8" spans="1:12" ht="20.25">
      <c r="A8" s="1" t="s">
        <v>8</v>
      </c>
      <c r="B8" s="2">
        <v>49.07</v>
      </c>
      <c r="C8" s="2">
        <f t="shared" ref="C8:C17" si="4">C7+B8</f>
        <v>121.99000000000001</v>
      </c>
      <c r="D8" s="2">
        <v>45.41</v>
      </c>
      <c r="E8" s="2">
        <f t="shared" si="0"/>
        <v>66.39</v>
      </c>
      <c r="F8" s="2">
        <v>50.21</v>
      </c>
      <c r="G8" s="2">
        <f t="shared" si="0"/>
        <v>92.740000000000009</v>
      </c>
      <c r="H8" s="2">
        <v>46.14</v>
      </c>
      <c r="I8" s="2">
        <f t="shared" si="1"/>
        <v>99</v>
      </c>
      <c r="J8" s="2">
        <v>61.3</v>
      </c>
      <c r="K8" s="2">
        <f t="shared" si="2"/>
        <v>157.51999999999998</v>
      </c>
      <c r="L8" s="3">
        <f t="shared" si="3"/>
        <v>0.59111111111111092</v>
      </c>
    </row>
    <row r="9" spans="1:12" ht="20.25">
      <c r="A9" s="1" t="s">
        <v>9</v>
      </c>
      <c r="B9" s="2">
        <v>47.69</v>
      </c>
      <c r="C9" s="2">
        <f t="shared" si="4"/>
        <v>169.68</v>
      </c>
      <c r="D9" s="2">
        <v>47.42</v>
      </c>
      <c r="E9" s="2">
        <f t="shared" si="0"/>
        <v>113.81</v>
      </c>
      <c r="F9" s="2">
        <v>42.5</v>
      </c>
      <c r="G9" s="2">
        <f t="shared" si="0"/>
        <v>135.24</v>
      </c>
      <c r="H9" s="2">
        <v>36.42</v>
      </c>
      <c r="I9" s="2">
        <f t="shared" si="1"/>
        <v>135.42000000000002</v>
      </c>
      <c r="J9" s="2">
        <v>46.53</v>
      </c>
      <c r="K9" s="2">
        <f t="shared" si="2"/>
        <v>204.04999999999998</v>
      </c>
      <c r="L9" s="3">
        <f t="shared" si="3"/>
        <v>0.50679367892482619</v>
      </c>
    </row>
    <row r="10" spans="1:12" ht="20.25">
      <c r="A10" s="1" t="s">
        <v>10</v>
      </c>
      <c r="B10" s="2">
        <v>52.84</v>
      </c>
      <c r="C10" s="2">
        <f t="shared" si="4"/>
        <v>222.52</v>
      </c>
      <c r="D10" s="2">
        <v>29.57</v>
      </c>
      <c r="E10" s="2">
        <f t="shared" si="0"/>
        <v>143.38</v>
      </c>
      <c r="F10" s="2">
        <v>59.74</v>
      </c>
      <c r="G10" s="2">
        <f t="shared" si="0"/>
        <v>194.98000000000002</v>
      </c>
      <c r="H10" s="2">
        <v>32.11</v>
      </c>
      <c r="I10" s="2">
        <f t="shared" si="1"/>
        <v>167.53000000000003</v>
      </c>
      <c r="J10" s="2">
        <v>34.32</v>
      </c>
      <c r="K10" s="2">
        <f t="shared" si="2"/>
        <v>238.36999999999998</v>
      </c>
      <c r="L10" s="3">
        <f t="shared" si="3"/>
        <v>0.42284963887064964</v>
      </c>
    </row>
    <row r="11" spans="1:12" ht="20.25">
      <c r="A11" s="1" t="s">
        <v>11</v>
      </c>
      <c r="B11" s="2">
        <v>55.95</v>
      </c>
      <c r="C11" s="2">
        <f t="shared" si="4"/>
        <v>278.47000000000003</v>
      </c>
      <c r="D11" s="2">
        <v>47.17</v>
      </c>
      <c r="E11" s="2">
        <f t="shared" si="0"/>
        <v>190.55</v>
      </c>
      <c r="F11" s="2">
        <v>46.07</v>
      </c>
      <c r="G11" s="2">
        <f t="shared" si="0"/>
        <v>241.05</v>
      </c>
      <c r="H11" s="2">
        <v>44.38</v>
      </c>
      <c r="I11" s="2">
        <f t="shared" si="1"/>
        <v>211.91000000000003</v>
      </c>
      <c r="J11" s="2">
        <v>61.12</v>
      </c>
      <c r="K11" s="2">
        <f t="shared" si="2"/>
        <v>299.48999999999995</v>
      </c>
      <c r="L11" s="3">
        <f t="shared" si="3"/>
        <v>0.41328866028030731</v>
      </c>
    </row>
    <row r="12" spans="1:12" ht="20.25">
      <c r="A12" s="1" t="s">
        <v>12</v>
      </c>
      <c r="B12" s="2">
        <v>58.07</v>
      </c>
      <c r="C12" s="2">
        <f t="shared" si="4"/>
        <v>336.54</v>
      </c>
      <c r="D12" s="2">
        <v>42.89</v>
      </c>
      <c r="E12" s="2">
        <f t="shared" si="0"/>
        <v>233.44</v>
      </c>
      <c r="F12" s="2">
        <v>29.38</v>
      </c>
      <c r="G12" s="2">
        <f t="shared" si="0"/>
        <v>270.43</v>
      </c>
      <c r="H12" s="2">
        <v>26.21</v>
      </c>
      <c r="I12" s="2">
        <f t="shared" si="1"/>
        <v>238.12000000000003</v>
      </c>
      <c r="J12" s="2">
        <v>45.09</v>
      </c>
      <c r="K12" s="2">
        <f t="shared" si="2"/>
        <v>344.57999999999993</v>
      </c>
      <c r="L12" s="3">
        <f t="shared" si="3"/>
        <v>0.44708550310767631</v>
      </c>
    </row>
    <row r="13" spans="1:12" ht="20.25">
      <c r="A13" s="1" t="s">
        <v>13</v>
      </c>
      <c r="B13" s="2">
        <v>37.43</v>
      </c>
      <c r="C13" s="2">
        <f t="shared" si="4"/>
        <v>373.97</v>
      </c>
      <c r="D13" s="2">
        <v>48.54</v>
      </c>
      <c r="E13" s="2">
        <f t="shared" si="0"/>
        <v>281.98</v>
      </c>
      <c r="F13" s="2">
        <v>58.38</v>
      </c>
      <c r="G13" s="2">
        <f t="shared" si="0"/>
        <v>328.81</v>
      </c>
      <c r="H13" s="2">
        <v>37.770000000000003</v>
      </c>
      <c r="I13" s="2">
        <f t="shared" si="1"/>
        <v>275.89000000000004</v>
      </c>
      <c r="J13" s="2"/>
      <c r="K13" s="2"/>
      <c r="L13" s="3"/>
    </row>
    <row r="14" spans="1:12" ht="20.25">
      <c r="A14" s="1" t="s">
        <v>14</v>
      </c>
      <c r="B14" s="2">
        <v>57.61</v>
      </c>
      <c r="C14" s="2">
        <f t="shared" si="4"/>
        <v>431.58000000000004</v>
      </c>
      <c r="D14" s="2">
        <v>44.92</v>
      </c>
      <c r="E14" s="2">
        <f t="shared" si="0"/>
        <v>326.90000000000003</v>
      </c>
      <c r="F14" s="2">
        <v>44.94</v>
      </c>
      <c r="G14" s="2">
        <f t="shared" si="0"/>
        <v>373.75</v>
      </c>
      <c r="H14" s="2">
        <v>34.11</v>
      </c>
      <c r="I14" s="2">
        <f t="shared" si="1"/>
        <v>310.00000000000006</v>
      </c>
      <c r="J14" s="2"/>
      <c r="K14" s="2"/>
      <c r="L14" s="3"/>
    </row>
    <row r="15" spans="1:12" ht="20.25">
      <c r="A15" s="1" t="s">
        <v>15</v>
      </c>
      <c r="B15" s="2">
        <v>60.38</v>
      </c>
      <c r="C15" s="2">
        <f t="shared" si="4"/>
        <v>491.96000000000004</v>
      </c>
      <c r="D15" s="2">
        <v>43</v>
      </c>
      <c r="E15" s="2">
        <f t="shared" si="0"/>
        <v>369.90000000000003</v>
      </c>
      <c r="F15" s="2">
        <v>68.28</v>
      </c>
      <c r="G15" s="2">
        <f t="shared" si="0"/>
        <v>442.03</v>
      </c>
      <c r="H15" s="2">
        <v>70.69</v>
      </c>
      <c r="I15" s="2">
        <f t="shared" si="1"/>
        <v>380.69000000000005</v>
      </c>
      <c r="J15" s="2"/>
      <c r="K15" s="2"/>
      <c r="L15" s="3"/>
    </row>
    <row r="16" spans="1:12" ht="20.25">
      <c r="A16" s="1" t="s">
        <v>16</v>
      </c>
      <c r="B16" s="2">
        <v>67.2</v>
      </c>
      <c r="C16" s="2">
        <f t="shared" si="4"/>
        <v>559.16000000000008</v>
      </c>
      <c r="D16" s="2">
        <v>71.64</v>
      </c>
      <c r="E16" s="2">
        <f t="shared" si="0"/>
        <v>441.54</v>
      </c>
      <c r="F16" s="2">
        <v>80.81</v>
      </c>
      <c r="G16" s="2">
        <f t="shared" si="0"/>
        <v>522.83999999999992</v>
      </c>
      <c r="H16" s="2">
        <v>66.319999999999993</v>
      </c>
      <c r="I16" s="2">
        <f t="shared" si="1"/>
        <v>447.01000000000005</v>
      </c>
      <c r="J16" s="2"/>
      <c r="K16" s="2"/>
      <c r="L16" s="3"/>
    </row>
    <row r="17" spans="1:12" ht="20.25">
      <c r="A17" s="1" t="s">
        <v>17</v>
      </c>
      <c r="B17" s="2">
        <v>101.19</v>
      </c>
      <c r="C17" s="2">
        <f t="shared" si="4"/>
        <v>660.35000000000014</v>
      </c>
      <c r="D17" s="2">
        <v>92.45</v>
      </c>
      <c r="E17" s="2">
        <f t="shared" si="0"/>
        <v>533.99</v>
      </c>
      <c r="F17" s="2">
        <v>94.49</v>
      </c>
      <c r="G17" s="2">
        <f t="shared" si="0"/>
        <v>617.32999999999993</v>
      </c>
      <c r="H17" s="2">
        <v>107.76</v>
      </c>
      <c r="I17" s="2">
        <f t="shared" si="1"/>
        <v>554.7700000000001</v>
      </c>
      <c r="J17" s="2"/>
      <c r="K17" s="2"/>
      <c r="L17" s="3"/>
    </row>
    <row r="18" spans="1:12" ht="26.25">
      <c r="A18" s="1" t="s">
        <v>18</v>
      </c>
      <c r="B18" s="4"/>
      <c r="C18" s="2">
        <v>655</v>
      </c>
      <c r="D18" s="5"/>
      <c r="E18" s="2">
        <v>651</v>
      </c>
      <c r="F18" s="5"/>
      <c r="G18" s="2">
        <v>562</v>
      </c>
      <c r="H18" s="5"/>
      <c r="I18" s="2">
        <v>495</v>
      </c>
      <c r="J18" s="5"/>
      <c r="K18" s="2">
        <v>610</v>
      </c>
      <c r="L18" s="6"/>
    </row>
    <row r="19" spans="1:12" ht="18">
      <c r="A19" s="7" t="s">
        <v>19</v>
      </c>
      <c r="B19" s="7"/>
      <c r="C19" s="8">
        <f>C17-C18</f>
        <v>5.3500000000001364</v>
      </c>
      <c r="D19" s="7"/>
      <c r="E19" s="8">
        <f>E17-E18</f>
        <v>-117.00999999999999</v>
      </c>
      <c r="F19" s="8"/>
      <c r="G19" s="8">
        <f>G17-G18</f>
        <v>55.329999999999927</v>
      </c>
      <c r="H19" s="7"/>
      <c r="I19" s="8">
        <f>I17-I18</f>
        <v>59.770000000000095</v>
      </c>
      <c r="J19" s="7"/>
      <c r="K19" s="8">
        <f>K17-K18</f>
        <v>-610</v>
      </c>
      <c r="L19" s="7"/>
    </row>
  </sheetData>
  <mergeCells count="8">
    <mergeCell ref="J4:K4"/>
    <mergeCell ref="H4:I4"/>
    <mergeCell ref="A4:A5"/>
    <mergeCell ref="B4:C4"/>
    <mergeCell ref="D4:E4"/>
    <mergeCell ref="F4:G4"/>
    <mergeCell ref="A1:I1"/>
    <mergeCell ref="A2:I2"/>
  </mergeCells>
  <phoneticPr fontId="8" type="noConversion"/>
  <pageMargins left="0.75" right="0.75" top="0.48" bottom="0.46" header="0.5" footer="0.5"/>
  <pageSetup paperSize="5" scale="95" orientation="landscape" r:id="rId1"/>
  <headerFooter alignWithMargins="0">
    <oddFooter>&amp;L&amp;8&amp;F/&amp;A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CEN-EXC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shailendra</dc:creator>
  <cp:lastModifiedBy>user</cp:lastModifiedBy>
  <cp:lastPrinted>2013-10-08T09:25:56Z</cp:lastPrinted>
  <dcterms:created xsi:type="dcterms:W3CDTF">1996-10-14T23:33:28Z</dcterms:created>
  <dcterms:modified xsi:type="dcterms:W3CDTF">2016-11-19T05:11:15Z</dcterms:modified>
</cp:coreProperties>
</file>